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rdana\Documents\OPĆINSKO VIJEĆE saziv 2025\ODLUKE OPĆINSKOG VIJEĆA PO ODRŽANIM SJEDNICAMA\OBJAVE U SLUŽBENOM GLASNIKU KZŽ\4. sjednica\"/>
    </mc:Choice>
  </mc:AlternateContent>
  <xr:revisionPtr revIDLastSave="0" documentId="8_{08EE1260-FAFE-4ECD-998E-C4DE8A20213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lan 2026." sheetId="2" r:id="rId1"/>
    <sheet name="Vlastiti pogon troškovi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4" l="1"/>
  <c r="F20" i="4"/>
  <c r="C24" i="2" l="1"/>
  <c r="C23" i="2"/>
  <c r="C22" i="2"/>
  <c r="C21" i="2"/>
  <c r="C100" i="2"/>
  <c r="C87" i="2"/>
  <c r="C53" i="2"/>
  <c r="C25" i="2" l="1"/>
  <c r="C40" i="2"/>
  <c r="C76" i="2"/>
  <c r="C111" i="2" l="1"/>
</calcChain>
</file>

<file path=xl/sharedStrings.xml><?xml version="1.0" encoding="utf-8"?>
<sst xmlns="http://schemas.openxmlformats.org/spreadsheetml/2006/main" count="170" uniqueCount="132">
  <si>
    <t>Ukupno:</t>
  </si>
  <si>
    <t>IZVORI FINANCIRANJA:</t>
  </si>
  <si>
    <t>ukupno</t>
  </si>
  <si>
    <t>SVEUKUPNO PROGRAM ODRŽAVANJA</t>
  </si>
  <si>
    <t>UKUPNO:</t>
  </si>
  <si>
    <t xml:space="preserve"> Održavanje objekata komunalne infrastrukture po ovom Programu, obuhvaća:</t>
  </si>
  <si>
    <t xml:space="preserve">IZVORI: </t>
  </si>
  <si>
    <t xml:space="preserve">    KRAPINSKO-ZAGORSKA ŽUPANIJA</t>
  </si>
  <si>
    <t xml:space="preserve">               REPUBLIKA HRVATSKA</t>
  </si>
  <si>
    <t>Procjena</t>
  </si>
  <si>
    <t>količina</t>
  </si>
  <si>
    <t>PROGRAM</t>
  </si>
  <si>
    <t>održavanja komunalne infrastrukture</t>
  </si>
  <si>
    <t xml:space="preserve">            OPĆINA GORNJA STUBICA</t>
  </si>
  <si>
    <t xml:space="preserve">                  OPĆINSKO VIJEĆE</t>
  </si>
  <si>
    <t>10 kom</t>
  </si>
  <si>
    <t>Članak 2.</t>
  </si>
  <si>
    <t>Članak 1.</t>
  </si>
  <si>
    <t>EUR</t>
  </si>
  <si>
    <t>izvor financiranja 11-opći prihodi i primici</t>
  </si>
  <si>
    <t>izvor financiranja 43-ostali prihodi za posebne namjene</t>
  </si>
  <si>
    <t>izvor financiranja 43- ostali prihodi za posebne namjene</t>
  </si>
  <si>
    <t>motorni benzin i dizel gorivo</t>
  </si>
  <si>
    <t xml:space="preserve"> presvlačenje cesta asfaltom (u svim naseljima)</t>
  </si>
  <si>
    <t>prometna signalizacija</t>
  </si>
  <si>
    <t>usluga tekućeg i inv. održ. cesta i odvodnih jaraka  (u svim naseljima)</t>
  </si>
  <si>
    <t>betonske cijevi</t>
  </si>
  <si>
    <t>dobava, doprema i ugradnja kamenog materijala</t>
  </si>
  <si>
    <t>malčiranje bankina uz nerazvrstane ceste</t>
  </si>
  <si>
    <t xml:space="preserve"> troškovi električne energije javne rasvjete</t>
  </si>
  <si>
    <t xml:space="preserve"> troškovi održavanja i popravka javne rasvjete</t>
  </si>
  <si>
    <t>izvor financiranja 43-ostali prohodi za posebne namjene</t>
  </si>
  <si>
    <t>11-opći prihodi i primici</t>
  </si>
  <si>
    <t>43-ostali prihodi za posebne namjene</t>
  </si>
  <si>
    <t>Na temelju članka 72. stavka 1. Zakona o komunalnom gospodarstvu ("Narodne novine" broj: 68/18., 110/18. i 32/20.) te članka 29. Statuta Općine</t>
  </si>
  <si>
    <t xml:space="preserve"> sanacija i popravak udarnih rupa (u svim naseljima)</t>
  </si>
  <si>
    <t xml:space="preserve">električna energija </t>
  </si>
  <si>
    <t>materijal i dijel. za održavanje službenog vozila</t>
  </si>
  <si>
    <t>usluge pri registraciji prijevoznih sredstava</t>
  </si>
  <si>
    <t>usluge popisa javne rasvjete</t>
  </si>
  <si>
    <t>krpanje rupa na pločnicima u Samcima, Volavcu i Jakšincu</t>
  </si>
  <si>
    <t>1. ODRŽAVANJE NERAZVRSTANIH CESTA: A101101</t>
  </si>
  <si>
    <t>2. ODRŽAVANJE JAVNIH POVRŠINA I PARKOVA: A101104</t>
  </si>
  <si>
    <t>malčiranje površina u vlasništvu Općine</t>
  </si>
  <si>
    <t>uređenje javnih površina</t>
  </si>
  <si>
    <t>materijal i dijelovi za održavanje strojeva i opreme</t>
  </si>
  <si>
    <t>3. ODRŽAVANJE GROBLJA I MRTVAČNICE: A101105</t>
  </si>
  <si>
    <t>4. ODRŽAVANJE JAVNE RASVJETE: A101103</t>
  </si>
  <si>
    <t>5. ODRŽAVANJE LOKALNOG VODOVODA: A101106</t>
  </si>
  <si>
    <t xml:space="preserve">premije osiguranja prijevoznih sredstava </t>
  </si>
  <si>
    <t>6. ODRŽAVANJE ČISTOĆE JAVNIH POVRŠINA: A101107</t>
  </si>
  <si>
    <t>zimska služba</t>
  </si>
  <si>
    <t>Mario Poštek, dipl.oec.</t>
  </si>
  <si>
    <t>za 2026. godinu</t>
  </si>
  <si>
    <t>U Proračunu za 2026.godinu planiraju se utrošiti sredstva kroz Program održavanja objekata komunalne infrastrukture na slijedeći način:</t>
  </si>
  <si>
    <t>PLAN 2026.</t>
  </si>
  <si>
    <t>bočno malčiranje grana i grmlja</t>
  </si>
  <si>
    <t>izvor financiranja 40- prihod od komunalne naknade i komunalnog doprinosa</t>
  </si>
  <si>
    <t>izvor financiranja 50- pomoći iz državnog proračuna kroz opće prihode i primitke</t>
  </si>
  <si>
    <t>200 m2</t>
  </si>
  <si>
    <t>1.390 m1</t>
  </si>
  <si>
    <t>300 m2</t>
  </si>
  <si>
    <t>175 m2</t>
  </si>
  <si>
    <t>9.500 t</t>
  </si>
  <si>
    <t>416.000 m2</t>
  </si>
  <si>
    <t>255 h</t>
  </si>
  <si>
    <t>116.600 m2</t>
  </si>
  <si>
    <t>izrada konstrukcije za zaštitnu mrežu na igralištu u Slanom Potoku</t>
  </si>
  <si>
    <t>1 kom</t>
  </si>
  <si>
    <t>3 puta godišnje</t>
  </si>
  <si>
    <t>1.006 L</t>
  </si>
  <si>
    <t>usluge tekućeg i investicijskog održavanja postrojenja i opreme</t>
  </si>
  <si>
    <t>odvoz smeća groblje Gornja Stubica</t>
  </si>
  <si>
    <t>odvoz smeća groblje Sveti Matej</t>
  </si>
  <si>
    <t>odvoz smeća Dubovec</t>
  </si>
  <si>
    <t>električna energija groblje</t>
  </si>
  <si>
    <t>potrošnja vode groblje</t>
  </si>
  <si>
    <t>izrada okvira za grobna mjesta</t>
  </si>
  <si>
    <t>stručni nadzor izrade okvira za grobna mjesta</t>
  </si>
  <si>
    <t>video nadzor-groblje Gornja Stubica</t>
  </si>
  <si>
    <t>izrada projektne dokumentacije za video nadzore</t>
  </si>
  <si>
    <t>video nadzor- groblje Dubovec</t>
  </si>
  <si>
    <t>video nadzor- groblje Sveti Matej</t>
  </si>
  <si>
    <t>kupnja mobilnog bagera za groblje</t>
  </si>
  <si>
    <t>kupnja prikolice za traktor</t>
  </si>
  <si>
    <t>izvor financiranja 50- pomoć iz državnog proračuna kroz opće prihode i primitke</t>
  </si>
  <si>
    <t>motorni benzin i dizel gorivo-službeni automobil Toyota</t>
  </si>
  <si>
    <t>40- prihod od komunalne naknade i komunalnog doprinosa</t>
  </si>
  <si>
    <t>50- pomoć iz državnog proračuna kroz opće prihode i primitke</t>
  </si>
  <si>
    <t xml:space="preserve">Članak 3.                     </t>
  </si>
  <si>
    <t>Održavanje komunalne infrastrukture koje obavljaju zaposlenici Vlastitog pogona planirano je kako slijedi:</t>
  </si>
  <si>
    <t>SAŽETAK ISKAZA FINANCIJSKIH SREDSTAVA</t>
  </si>
  <si>
    <t>pozicija</t>
  </si>
  <si>
    <t>aktivnost</t>
  </si>
  <si>
    <t>opseg poslova</t>
  </si>
  <si>
    <t>iznos financijskih sredstava</t>
  </si>
  <si>
    <t>ugovor / narudžbenica</t>
  </si>
  <si>
    <t>vlastiti pogon</t>
  </si>
  <si>
    <t>1.</t>
  </si>
  <si>
    <t>A1011 01</t>
  </si>
  <si>
    <t>ODRŽAVANJE NERAZVRSTANIH CESTA</t>
  </si>
  <si>
    <t>2.</t>
  </si>
  <si>
    <t>3.</t>
  </si>
  <si>
    <t>A1011 06</t>
  </si>
  <si>
    <t>Podrazumijeva se košnja i obrezivanje, održavanje i njega javnih zelenih površina kao što su parkovi, drvoredi, živica, ukrasno grmlje te cvjetnjaci. Uključuje održavanje dječjih igrališta s pripadajućom opremom, održavanje rekreacijskih prostora i druge poslove potrebne za održavanje tih površina.</t>
  </si>
  <si>
    <t>4.</t>
  </si>
  <si>
    <t>A1011 05</t>
  </si>
  <si>
    <t>5.</t>
  </si>
  <si>
    <t>A1011 07</t>
  </si>
  <si>
    <t>ODRŽAVANJE GROBLJA I MRTVAČNICE</t>
  </si>
  <si>
    <t>6.</t>
  </si>
  <si>
    <t>ODRŽAVANJE ČISTOĆE JAVNIH POVRŠINA</t>
  </si>
  <si>
    <t>Obuhvaća strojno i ručno čišćenje i pranje javnih površina od snijega, leda i otpada. U sklopu ove aktivnosti, postavljaju se i čiste koševi za smeće i uklanja odbačeni otpad od strane nepoznatih osoba, a koji se nalazi na površini ili zemljištu u vlasništvu grada.</t>
  </si>
  <si>
    <t>A1011 03</t>
  </si>
  <si>
    <t>ODRŽAVANJE JAVNE RASVJETE</t>
  </si>
  <si>
    <t>Nabava materijala za održavanje i redovnu zamjenu rasvjetnih tijela i/ili mjesta, praćenje rasvjetnih mjesta koja nisu u funkciji s dojavom upravitelju komunalne infrastrukture te podmirivanje troškova električne energije.</t>
  </si>
  <si>
    <t xml:space="preserve">Članak 4.                            </t>
  </si>
  <si>
    <t>Plan Programa održavanja komunalne infrastrukture za 2026. godinu objaviti će se u "Službenom glasniku Krapinsko-Zagorske županije".</t>
  </si>
  <si>
    <t>Redovno održavanje od strane vlastitog pogona obuhvaća: sanaciju i održavanje makadamskih nerazvrstanih cesta, košnju trave i raslinja uz nerazvrstane ceste i putove od javnog interesa, postavu horizontalne i vertikalne signalizacije, postavu prometnih ogledala.</t>
  </si>
  <si>
    <t>A100502- if 11, konto 31</t>
  </si>
  <si>
    <t>A1011 04</t>
  </si>
  <si>
    <t>ODRŽAVANJE JAVNIH ZELENIH POVRŠINA I PARKOVA</t>
  </si>
  <si>
    <t>Podrazumijeva održavanje zgrade mrtvačnice, grobnih mjesta, uređivanje putova, staza na groblju i drugih površina oko groblja. Uključuje i njegu okoliša u okolici groblja.</t>
  </si>
  <si>
    <t>ODRŽAVANJE LOKALNOG VODOVODA</t>
  </si>
  <si>
    <t>Prema potrebi održavanje lokalnog vodovoda, strojarnice, službenog vozila.</t>
  </si>
  <si>
    <t>PREDSJEDNIK OPĆINSKOG VIJEĆA</t>
  </si>
  <si>
    <t>KLASA: 400-01/25-01/008</t>
  </si>
  <si>
    <t>materijal i dijelovi za održavanje groblja i mrtvačnice</t>
  </si>
  <si>
    <t>URBROJ: 2140-12-01-25-6</t>
  </si>
  <si>
    <t>Gornja Stubica, 27. studenog 2025. godine</t>
  </si>
  <si>
    <t>održanoj dana 27. studenog 2025. godine donosi</t>
  </si>
  <si>
    <t xml:space="preserve">Gornja Stubica (Službeni glasnik Krapinsko-zagorske županije" broj: 28/18., 06/20. i11/21.), Općinsko vijeće Općine Gornja Stubica, na svojoj 4. sjednici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</si>
</sst>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6" x14ac:knownFonts="1">
    <font>
      <sz val="10"/>
      <name val="Arial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2" borderId="0" xfId="0" applyFont="1" applyFill="1"/>
    <xf numFmtId="4" fontId="8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8" fillId="0" borderId="0" xfId="0" applyNumberFormat="1" applyFont="1" applyAlignment="1">
      <alignment horizontal="right"/>
    </xf>
    <xf numFmtId="4" fontId="1" fillId="0" borderId="1" xfId="0" applyNumberFormat="1" applyFont="1" applyBorder="1"/>
    <xf numFmtId="2" fontId="1" fillId="0" borderId="0" xfId="0" applyNumberFormat="1" applyFont="1"/>
    <xf numFmtId="0" fontId="10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2" fillId="3" borderId="0" xfId="0" applyFont="1" applyFill="1"/>
    <xf numFmtId="0" fontId="10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0" xfId="0" applyFon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left"/>
    </xf>
    <xf numFmtId="4" fontId="8" fillId="4" borderId="1" xfId="0" applyNumberFormat="1" applyFont="1" applyFill="1" applyBorder="1"/>
    <xf numFmtId="4" fontId="8" fillId="2" borderId="0" xfId="0" applyNumberFormat="1" applyFont="1" applyFill="1"/>
    <xf numFmtId="0" fontId="8" fillId="4" borderId="1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/>
    <xf numFmtId="0" fontId="1" fillId="0" borderId="1" xfId="0" applyFont="1" applyBorder="1" applyAlignment="1">
      <alignment wrapText="1"/>
    </xf>
    <xf numFmtId="4" fontId="9" fillId="4" borderId="0" xfId="0" applyNumberFormat="1" applyFont="1" applyFill="1"/>
    <xf numFmtId="0" fontId="1" fillId="0" borderId="1" xfId="0" applyFont="1" applyBorder="1"/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0" fontId="8" fillId="0" borderId="0" xfId="0" applyFont="1"/>
    <xf numFmtId="0" fontId="15" fillId="0" borderId="0" xfId="0" applyFont="1"/>
    <xf numFmtId="0" fontId="1" fillId="0" borderId="1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1" fillId="0" borderId="0" xfId="0" applyNumberFormat="1" applyFont="1" applyAlignment="1">
      <alignment wrapText="1"/>
    </xf>
    <xf numFmtId="49" fontId="8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1" fillId="0" borderId="9" xfId="0" applyFont="1" applyBorder="1"/>
    <xf numFmtId="0" fontId="1" fillId="0" borderId="8" xfId="0" applyFont="1" applyBorder="1"/>
    <xf numFmtId="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/>
    <xf numFmtId="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66FF99"/>
      <color rgb="FFFFDDF6"/>
      <color rgb="FFFFBDEE"/>
      <color rgb="FFFF8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904875</xdr:colOff>
      <xdr:row>0</xdr:row>
      <xdr:rowOff>57150</xdr:rowOff>
    </xdr:from>
    <xdr:to>
      <xdr:col>0</xdr:col>
      <xdr:colOff>1322510</xdr:colOff>
      <xdr:row>3</xdr:row>
      <xdr:rowOff>113714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D601804-99FD-42C3-8A6E-99912C3A1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7150"/>
          <a:ext cx="417635" cy="542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7"/>
  <sheetViews>
    <sheetView showWhiteSpace="0" topLeftCell="A79" zoomScale="110" zoomScaleNormal="110" zoomScalePageLayoutView="110" workbookViewId="0">
      <selection activeCell="A13" sqref="A13"/>
    </sheetView>
  </sheetViews>
  <sheetFormatPr defaultColWidth="9.140625" defaultRowHeight="12.75" x14ac:dyDescent="0.2"/>
  <cols>
    <col min="1" max="1" width="68.7109375" style="2" customWidth="1"/>
    <col min="2" max="2" width="15" style="2" customWidth="1"/>
    <col min="3" max="3" width="17.42578125" style="12" customWidth="1"/>
    <col min="4" max="5" width="9.140625" style="2"/>
    <col min="6" max="6" width="10" style="2" bestFit="1" customWidth="1"/>
    <col min="7" max="16384" width="9.140625" style="2"/>
  </cols>
  <sheetData>
    <row r="1" spans="1:3" x14ac:dyDescent="0.2">
      <c r="C1" s="2"/>
    </row>
    <row r="2" spans="1:3" x14ac:dyDescent="0.2">
      <c r="C2" s="2"/>
    </row>
    <row r="3" spans="1:3" x14ac:dyDescent="0.2">
      <c r="C3" s="2"/>
    </row>
    <row r="4" spans="1:3" x14ac:dyDescent="0.2">
      <c r="C4" s="2"/>
    </row>
    <row r="5" spans="1:3" x14ac:dyDescent="0.2">
      <c r="A5" s="21" t="s">
        <v>8</v>
      </c>
      <c r="B5" s="4"/>
      <c r="C5" s="31"/>
    </row>
    <row r="6" spans="1:3" x14ac:dyDescent="0.2">
      <c r="A6" s="21" t="s">
        <v>7</v>
      </c>
      <c r="B6" s="4"/>
      <c r="C6" s="4"/>
    </row>
    <row r="7" spans="1:3" x14ac:dyDescent="0.2">
      <c r="A7" s="21" t="s">
        <v>13</v>
      </c>
      <c r="B7" s="4"/>
      <c r="C7" s="2"/>
    </row>
    <row r="8" spans="1:3" x14ac:dyDescent="0.2">
      <c r="A8" s="21" t="s">
        <v>14</v>
      </c>
      <c r="C8" s="2"/>
    </row>
    <row r="9" spans="1:3" s="3" customFormat="1" x14ac:dyDescent="0.2">
      <c r="A9" s="27" t="s">
        <v>126</v>
      </c>
      <c r="B9" s="2"/>
      <c r="C9" s="2"/>
    </row>
    <row r="10" spans="1:3" s="3" customFormat="1" x14ac:dyDescent="0.2">
      <c r="A10" s="27" t="s">
        <v>128</v>
      </c>
      <c r="B10" s="4"/>
      <c r="C10" s="4"/>
    </row>
    <row r="11" spans="1:3" s="3" customFormat="1" x14ac:dyDescent="0.2">
      <c r="A11" s="27" t="s">
        <v>129</v>
      </c>
      <c r="B11" s="4"/>
      <c r="C11" s="4"/>
    </row>
    <row r="12" spans="1:3" s="1" customFormat="1" ht="15" x14ac:dyDescent="0.25">
      <c r="A12" s="6" t="s">
        <v>34</v>
      </c>
      <c r="B12" s="6"/>
      <c r="C12" s="6"/>
    </row>
    <row r="13" spans="1:3" s="3" customFormat="1" ht="15" x14ac:dyDescent="0.25">
      <c r="A13" s="6" t="s">
        <v>131</v>
      </c>
      <c r="B13" s="6"/>
      <c r="C13" s="6"/>
    </row>
    <row r="14" spans="1:3" s="3" customFormat="1" ht="15" x14ac:dyDescent="0.25">
      <c r="A14" s="19" t="s">
        <v>130</v>
      </c>
      <c r="B14" s="19"/>
      <c r="C14" s="19"/>
    </row>
    <row r="15" spans="1:3" s="3" customFormat="1" ht="15.75" x14ac:dyDescent="0.25">
      <c r="A15" s="72" t="s">
        <v>11</v>
      </c>
      <c r="B15" s="72"/>
      <c r="C15" s="72"/>
    </row>
    <row r="16" spans="1:3" s="3" customFormat="1" ht="15.75" x14ac:dyDescent="0.25">
      <c r="A16" s="72" t="s">
        <v>12</v>
      </c>
      <c r="B16" s="72"/>
      <c r="C16" s="72"/>
    </row>
    <row r="17" spans="1:3" s="3" customFormat="1" ht="15.75" customHeight="1" x14ac:dyDescent="0.25">
      <c r="A17" s="72" t="s">
        <v>53</v>
      </c>
      <c r="B17" s="72"/>
      <c r="C17" s="72"/>
    </row>
    <row r="18" spans="1:3" s="3" customFormat="1" ht="15" x14ac:dyDescent="0.25">
      <c r="A18" s="19"/>
      <c r="B18" s="19" t="s">
        <v>17</v>
      </c>
      <c r="C18" s="30"/>
    </row>
    <row r="19" spans="1:3" s="6" customFormat="1" ht="15" x14ac:dyDescent="0.25">
      <c r="A19" s="73" t="s">
        <v>54</v>
      </c>
      <c r="B19" s="73"/>
      <c r="C19" s="73"/>
    </row>
    <row r="20" spans="1:3" s="3" customFormat="1" ht="27" customHeight="1" x14ac:dyDescent="0.2">
      <c r="A20" s="84" t="s">
        <v>1</v>
      </c>
      <c r="B20" s="84"/>
      <c r="C20" s="40" t="s">
        <v>55</v>
      </c>
    </row>
    <row r="21" spans="1:3" s="3" customFormat="1" ht="15" x14ac:dyDescent="0.25">
      <c r="A21" s="67" t="s">
        <v>32</v>
      </c>
      <c r="B21" s="67"/>
      <c r="C21" s="18">
        <f>C42+C55+C79+C89+C102+C110</f>
        <v>293750</v>
      </c>
    </row>
    <row r="22" spans="1:3" s="3" customFormat="1" ht="15" x14ac:dyDescent="0.25">
      <c r="A22" s="67" t="s">
        <v>87</v>
      </c>
      <c r="B22" s="67"/>
      <c r="C22" s="18">
        <f>C44</f>
        <v>133000</v>
      </c>
    </row>
    <row r="23" spans="1:3" s="6" customFormat="1" ht="15" x14ac:dyDescent="0.25">
      <c r="A23" s="67" t="s">
        <v>33</v>
      </c>
      <c r="B23" s="67"/>
      <c r="C23" s="18">
        <f>C43+C56+C80+C90+C103</f>
        <v>85050</v>
      </c>
    </row>
    <row r="24" spans="1:3" s="6" customFormat="1" ht="15" x14ac:dyDescent="0.25">
      <c r="A24" s="67" t="s">
        <v>88</v>
      </c>
      <c r="B24" s="67"/>
      <c r="C24" s="18">
        <f>C45+C91</f>
        <v>210000</v>
      </c>
    </row>
    <row r="25" spans="1:3" s="6" customFormat="1" ht="15" x14ac:dyDescent="0.25">
      <c r="A25" s="74" t="s">
        <v>4</v>
      </c>
      <c r="B25" s="74"/>
      <c r="C25" s="33">
        <f>SUM(C21:C24)</f>
        <v>721800</v>
      </c>
    </row>
    <row r="26" spans="1:3" ht="15" x14ac:dyDescent="0.25">
      <c r="A26" s="14"/>
      <c r="B26" s="14" t="s">
        <v>16</v>
      </c>
      <c r="C26" s="30"/>
    </row>
    <row r="27" spans="1:3" s="3" customFormat="1" ht="15" x14ac:dyDescent="0.25">
      <c r="A27" s="7" t="s">
        <v>5</v>
      </c>
      <c r="B27" s="13"/>
      <c r="C27" s="10"/>
    </row>
    <row r="28" spans="1:3" ht="19.5" customHeight="1" x14ac:dyDescent="0.2">
      <c r="A28" s="34" t="s">
        <v>41</v>
      </c>
      <c r="B28" s="79" t="s">
        <v>18</v>
      </c>
      <c r="C28" s="79"/>
    </row>
    <row r="29" spans="1:3" ht="29.25" customHeight="1" x14ac:dyDescent="0.2">
      <c r="A29" s="75"/>
      <c r="B29" s="32" t="s">
        <v>9</v>
      </c>
      <c r="C29" s="32" t="s">
        <v>55</v>
      </c>
    </row>
    <row r="30" spans="1:3" ht="13.5" x14ac:dyDescent="0.25">
      <c r="A30" s="75"/>
      <c r="B30" s="28" t="s">
        <v>10</v>
      </c>
      <c r="C30" s="29" t="s">
        <v>2</v>
      </c>
    </row>
    <row r="31" spans="1:3" ht="15" x14ac:dyDescent="0.25">
      <c r="A31" s="43" t="s">
        <v>35</v>
      </c>
      <c r="B31" s="44" t="s">
        <v>59</v>
      </c>
      <c r="C31" s="15">
        <v>7000</v>
      </c>
    </row>
    <row r="32" spans="1:3" s="1" customFormat="1" ht="15" x14ac:dyDescent="0.25">
      <c r="A32" s="43" t="s">
        <v>23</v>
      </c>
      <c r="B32" s="44" t="s">
        <v>62</v>
      </c>
      <c r="C32" s="15">
        <v>7000</v>
      </c>
    </row>
    <row r="33" spans="1:7" s="1" customFormat="1" ht="15" x14ac:dyDescent="0.25">
      <c r="A33" s="43" t="s">
        <v>24</v>
      </c>
      <c r="B33" s="44" t="s">
        <v>15</v>
      </c>
      <c r="C33" s="15">
        <v>4000</v>
      </c>
    </row>
    <row r="34" spans="1:7" s="1" customFormat="1" ht="15" x14ac:dyDescent="0.25">
      <c r="A34" s="43" t="s">
        <v>25</v>
      </c>
      <c r="B34" s="44" t="s">
        <v>60</v>
      </c>
      <c r="C34" s="15">
        <v>90000</v>
      </c>
    </row>
    <row r="35" spans="1:7" s="1" customFormat="1" ht="14.25" customHeight="1" x14ac:dyDescent="0.25">
      <c r="A35" s="45" t="s">
        <v>27</v>
      </c>
      <c r="B35" s="44" t="s">
        <v>63</v>
      </c>
      <c r="C35" s="15">
        <v>200000</v>
      </c>
    </row>
    <row r="36" spans="1:7" s="1" customFormat="1" ht="15" x14ac:dyDescent="0.25">
      <c r="A36" s="8" t="s">
        <v>28</v>
      </c>
      <c r="B36" s="39" t="s">
        <v>64</v>
      </c>
      <c r="C36" s="15">
        <v>25000</v>
      </c>
    </row>
    <row r="37" spans="1:7" s="1" customFormat="1" ht="15" x14ac:dyDescent="0.25">
      <c r="A37" s="8" t="s">
        <v>56</v>
      </c>
      <c r="B37" s="39" t="s">
        <v>65</v>
      </c>
      <c r="C37" s="15">
        <v>25000</v>
      </c>
    </row>
    <row r="38" spans="1:7" s="1" customFormat="1" ht="15" x14ac:dyDescent="0.25">
      <c r="A38" s="8" t="s">
        <v>40</v>
      </c>
      <c r="B38" s="39" t="s">
        <v>61</v>
      </c>
      <c r="C38" s="15">
        <v>7000</v>
      </c>
    </row>
    <row r="39" spans="1:7" s="1" customFormat="1" ht="15" x14ac:dyDescent="0.25">
      <c r="A39" s="8" t="s">
        <v>26</v>
      </c>
      <c r="B39" s="39" t="s">
        <v>15</v>
      </c>
      <c r="C39" s="15">
        <v>1000</v>
      </c>
    </row>
    <row r="40" spans="1:7" s="1" customFormat="1" ht="15" x14ac:dyDescent="0.25">
      <c r="A40" s="38" t="s">
        <v>0</v>
      </c>
      <c r="B40" s="38"/>
      <c r="C40" s="33">
        <f>SUM(C31:C39)</f>
        <v>366000</v>
      </c>
    </row>
    <row r="41" spans="1:7" s="1" customFormat="1" ht="15" x14ac:dyDescent="0.25">
      <c r="A41" s="4" t="s">
        <v>6</v>
      </c>
      <c r="B41" s="4"/>
      <c r="C41" s="46"/>
    </row>
    <row r="42" spans="1:7" s="23" customFormat="1" x14ac:dyDescent="0.2">
      <c r="A42" s="3" t="s">
        <v>19</v>
      </c>
      <c r="B42" s="47"/>
      <c r="C42" s="25">
        <v>48000</v>
      </c>
      <c r="F42" s="41"/>
      <c r="G42" s="41"/>
    </row>
    <row r="43" spans="1:7" s="23" customFormat="1" x14ac:dyDescent="0.2">
      <c r="A43" s="4" t="s">
        <v>20</v>
      </c>
      <c r="B43" s="48"/>
      <c r="C43" s="25">
        <v>7000</v>
      </c>
    </row>
    <row r="44" spans="1:7" s="23" customFormat="1" x14ac:dyDescent="0.2">
      <c r="A44" s="4" t="s">
        <v>57</v>
      </c>
      <c r="B44" s="48"/>
      <c r="C44" s="25">
        <v>133000</v>
      </c>
    </row>
    <row r="45" spans="1:7" s="23" customFormat="1" x14ac:dyDescent="0.2">
      <c r="A45" s="4" t="s">
        <v>58</v>
      </c>
      <c r="B45" s="48"/>
      <c r="C45" s="25">
        <v>178000</v>
      </c>
    </row>
    <row r="46" spans="1:7" ht="16.5" customHeight="1" x14ac:dyDescent="0.2">
      <c r="A46" s="85" t="s">
        <v>42</v>
      </c>
      <c r="B46" s="86"/>
      <c r="C46" s="35"/>
    </row>
    <row r="47" spans="1:7" ht="12.75" customHeight="1" x14ac:dyDescent="0.2">
      <c r="A47" s="87"/>
      <c r="B47" s="38" t="s">
        <v>9</v>
      </c>
      <c r="C47" s="32" t="s">
        <v>55</v>
      </c>
    </row>
    <row r="48" spans="1:7" ht="15" customHeight="1" x14ac:dyDescent="0.25">
      <c r="A48" s="88"/>
      <c r="B48" s="28" t="s">
        <v>10</v>
      </c>
      <c r="C48" s="28" t="s">
        <v>2</v>
      </c>
    </row>
    <row r="49" spans="1:3" ht="15" customHeight="1" x14ac:dyDescent="0.25">
      <c r="A49" s="52" t="s">
        <v>43</v>
      </c>
      <c r="B49" s="39" t="s">
        <v>66</v>
      </c>
      <c r="C49" s="15">
        <v>7000</v>
      </c>
    </row>
    <row r="50" spans="1:3" ht="15" customHeight="1" x14ac:dyDescent="0.25">
      <c r="A50" s="53" t="s">
        <v>22</v>
      </c>
      <c r="B50" s="44" t="s">
        <v>70</v>
      </c>
      <c r="C50" s="15">
        <v>1500</v>
      </c>
    </row>
    <row r="51" spans="1:3" ht="15" customHeight="1" x14ac:dyDescent="0.25">
      <c r="A51" s="53" t="s">
        <v>67</v>
      </c>
      <c r="B51" s="44" t="s">
        <v>68</v>
      </c>
      <c r="C51" s="15">
        <v>2300</v>
      </c>
    </row>
    <row r="52" spans="1:3" ht="15" customHeight="1" x14ac:dyDescent="0.25">
      <c r="A52" s="53" t="s">
        <v>44</v>
      </c>
      <c r="B52" s="44" t="s">
        <v>69</v>
      </c>
      <c r="C52" s="15">
        <v>5000</v>
      </c>
    </row>
    <row r="53" spans="1:3" ht="14.25" x14ac:dyDescent="0.2">
      <c r="A53" s="71" t="s">
        <v>0</v>
      </c>
      <c r="B53" s="71"/>
      <c r="C53" s="33">
        <f>SUM(C49:C52)</f>
        <v>15800</v>
      </c>
    </row>
    <row r="54" spans="1:3" ht="15" x14ac:dyDescent="0.25">
      <c r="A54" s="7" t="s">
        <v>6</v>
      </c>
      <c r="B54" s="6"/>
      <c r="C54" s="20"/>
    </row>
    <row r="55" spans="1:3" s="23" customFormat="1" x14ac:dyDescent="0.2">
      <c r="A55" s="3" t="s">
        <v>19</v>
      </c>
      <c r="B55" s="22"/>
      <c r="C55" s="26">
        <v>7300</v>
      </c>
    </row>
    <row r="56" spans="1:3" s="23" customFormat="1" x14ac:dyDescent="0.2">
      <c r="A56" s="3" t="s">
        <v>31</v>
      </c>
      <c r="B56" s="22"/>
      <c r="C56" s="26">
        <v>8500</v>
      </c>
    </row>
    <row r="57" spans="1:3" ht="18.75" customHeight="1" x14ac:dyDescent="0.2">
      <c r="A57" s="68" t="s">
        <v>46</v>
      </c>
      <c r="B57" s="69"/>
      <c r="C57" s="37"/>
    </row>
    <row r="58" spans="1:3" x14ac:dyDescent="0.2">
      <c r="A58" s="70"/>
      <c r="B58" s="70"/>
      <c r="C58" s="32" t="s">
        <v>55</v>
      </c>
    </row>
    <row r="59" spans="1:3" ht="13.5" x14ac:dyDescent="0.25">
      <c r="A59" s="70"/>
      <c r="B59" s="70"/>
      <c r="C59" s="29" t="s">
        <v>2</v>
      </c>
    </row>
    <row r="60" spans="1:3" ht="15" x14ac:dyDescent="0.25">
      <c r="A60" s="67" t="s">
        <v>127</v>
      </c>
      <c r="B60" s="67"/>
      <c r="C60" s="15">
        <v>2000</v>
      </c>
    </row>
    <row r="61" spans="1:3" ht="15" x14ac:dyDescent="0.25">
      <c r="A61" s="67" t="s">
        <v>45</v>
      </c>
      <c r="B61" s="67"/>
      <c r="C61" s="15">
        <v>6000</v>
      </c>
    </row>
    <row r="62" spans="1:3" ht="15" x14ac:dyDescent="0.25">
      <c r="A62" s="67" t="s">
        <v>71</v>
      </c>
      <c r="B62" s="67"/>
      <c r="C62" s="15">
        <v>5000</v>
      </c>
    </row>
    <row r="63" spans="1:3" ht="15" x14ac:dyDescent="0.25">
      <c r="A63" s="80" t="s">
        <v>72</v>
      </c>
      <c r="B63" s="81"/>
      <c r="C63" s="15">
        <v>17000</v>
      </c>
    </row>
    <row r="64" spans="1:3" ht="15" x14ac:dyDescent="0.25">
      <c r="A64" s="80" t="s">
        <v>73</v>
      </c>
      <c r="B64" s="81"/>
      <c r="C64" s="15">
        <v>10000</v>
      </c>
    </row>
    <row r="65" spans="1:6" ht="15" x14ac:dyDescent="0.25">
      <c r="A65" s="80" t="s">
        <v>74</v>
      </c>
      <c r="B65" s="81"/>
      <c r="C65" s="15">
        <v>10000</v>
      </c>
    </row>
    <row r="66" spans="1:6" ht="15" x14ac:dyDescent="0.25">
      <c r="A66" s="80" t="s">
        <v>75</v>
      </c>
      <c r="B66" s="81"/>
      <c r="C66" s="15">
        <v>4000</v>
      </c>
    </row>
    <row r="67" spans="1:6" ht="15" x14ac:dyDescent="0.25">
      <c r="A67" s="80" t="s">
        <v>76</v>
      </c>
      <c r="B67" s="81"/>
      <c r="C67" s="15">
        <v>2000</v>
      </c>
    </row>
    <row r="68" spans="1:6" ht="15" x14ac:dyDescent="0.25">
      <c r="A68" s="67" t="s">
        <v>77</v>
      </c>
      <c r="B68" s="67"/>
      <c r="C68" s="15">
        <v>50000</v>
      </c>
    </row>
    <row r="69" spans="1:6" ht="15" x14ac:dyDescent="0.25">
      <c r="A69" s="67" t="s">
        <v>78</v>
      </c>
      <c r="B69" s="67"/>
      <c r="C69" s="15">
        <v>1500</v>
      </c>
    </row>
    <row r="70" spans="1:6" ht="15" x14ac:dyDescent="0.25">
      <c r="A70" s="67" t="s">
        <v>80</v>
      </c>
      <c r="B70" s="67"/>
      <c r="C70" s="15">
        <v>800</v>
      </c>
    </row>
    <row r="71" spans="1:6" ht="15" x14ac:dyDescent="0.25">
      <c r="A71" s="67" t="s">
        <v>79</v>
      </c>
      <c r="B71" s="67"/>
      <c r="C71" s="15">
        <v>10000</v>
      </c>
    </row>
    <row r="72" spans="1:6" ht="15" x14ac:dyDescent="0.25">
      <c r="A72" s="67" t="s">
        <v>81</v>
      </c>
      <c r="B72" s="67"/>
      <c r="C72" s="15">
        <v>7500</v>
      </c>
    </row>
    <row r="73" spans="1:6" ht="15" x14ac:dyDescent="0.25">
      <c r="A73" s="67" t="s">
        <v>82</v>
      </c>
      <c r="B73" s="67"/>
      <c r="C73" s="15">
        <v>7500</v>
      </c>
    </row>
    <row r="74" spans="1:6" ht="15" x14ac:dyDescent="0.25">
      <c r="A74" s="67" t="s">
        <v>83</v>
      </c>
      <c r="B74" s="67"/>
      <c r="C74" s="15">
        <v>15000</v>
      </c>
    </row>
    <row r="75" spans="1:6" ht="15" x14ac:dyDescent="0.25">
      <c r="A75" s="67" t="s">
        <v>84</v>
      </c>
      <c r="B75" s="67"/>
      <c r="C75" s="15">
        <v>3000</v>
      </c>
    </row>
    <row r="76" spans="1:6" s="1" customFormat="1" ht="15" x14ac:dyDescent="0.25">
      <c r="A76" s="71" t="s">
        <v>0</v>
      </c>
      <c r="B76" s="71"/>
      <c r="C76" s="33">
        <f>SUM(C60:C75)</f>
        <v>151300</v>
      </c>
    </row>
    <row r="77" spans="1:6" s="1" customFormat="1" ht="6" hidden="1" customHeight="1" x14ac:dyDescent="0.25">
      <c r="A77" s="9"/>
      <c r="B77" s="9"/>
      <c r="C77" s="17"/>
    </row>
    <row r="78" spans="1:6" s="1" customFormat="1" ht="15" x14ac:dyDescent="0.25">
      <c r="A78" s="7" t="s">
        <v>6</v>
      </c>
      <c r="B78" s="7"/>
      <c r="C78" s="11"/>
    </row>
    <row r="79" spans="1:6" s="23" customFormat="1" x14ac:dyDescent="0.2">
      <c r="A79" s="4" t="s">
        <v>19</v>
      </c>
      <c r="B79" s="24"/>
      <c r="C79" s="26">
        <v>105950</v>
      </c>
    </row>
    <row r="80" spans="1:6" s="23" customFormat="1" x14ac:dyDescent="0.2">
      <c r="A80" s="4" t="s">
        <v>21</v>
      </c>
      <c r="B80" s="24"/>
      <c r="C80" s="26">
        <v>45350</v>
      </c>
      <c r="F80" s="41"/>
    </row>
    <row r="81" spans="1:3" s="1" customFormat="1" ht="18" customHeight="1" x14ac:dyDescent="0.25">
      <c r="A81" s="68" t="s">
        <v>47</v>
      </c>
      <c r="B81" s="69"/>
      <c r="C81" s="37"/>
    </row>
    <row r="82" spans="1:3" s="1" customFormat="1" ht="15" x14ac:dyDescent="0.25">
      <c r="A82" s="70"/>
      <c r="B82" s="70"/>
      <c r="C82" s="32" t="s">
        <v>55</v>
      </c>
    </row>
    <row r="83" spans="1:3" s="1" customFormat="1" ht="15" x14ac:dyDescent="0.25">
      <c r="A83" s="70"/>
      <c r="B83" s="70"/>
      <c r="C83" s="29" t="s">
        <v>2</v>
      </c>
    </row>
    <row r="84" spans="1:3" ht="15" x14ac:dyDescent="0.25">
      <c r="A84" s="76" t="s">
        <v>29</v>
      </c>
      <c r="B84" s="76"/>
      <c r="C84" s="15">
        <v>32000</v>
      </c>
    </row>
    <row r="85" spans="1:3" s="5" customFormat="1" ht="15" x14ac:dyDescent="0.25">
      <c r="A85" s="76" t="s">
        <v>30</v>
      </c>
      <c r="B85" s="76"/>
      <c r="C85" s="15">
        <v>60000</v>
      </c>
    </row>
    <row r="86" spans="1:3" s="5" customFormat="1" ht="15" x14ac:dyDescent="0.25">
      <c r="A86" s="82" t="s">
        <v>39</v>
      </c>
      <c r="B86" s="83"/>
      <c r="C86" s="15">
        <v>5000</v>
      </c>
    </row>
    <row r="87" spans="1:3" s="5" customFormat="1" ht="14.25" x14ac:dyDescent="0.2">
      <c r="A87" s="71" t="s">
        <v>0</v>
      </c>
      <c r="B87" s="71"/>
      <c r="C87" s="49">
        <f>SUM(C84:C86)</f>
        <v>97000</v>
      </c>
    </row>
    <row r="88" spans="1:3" s="5" customFormat="1" ht="16.5" customHeight="1" x14ac:dyDescent="0.25">
      <c r="A88" s="7" t="s">
        <v>6</v>
      </c>
      <c r="B88" s="7"/>
      <c r="C88" s="50"/>
    </row>
    <row r="89" spans="1:3" s="23" customFormat="1" x14ac:dyDescent="0.2">
      <c r="A89" s="3" t="s">
        <v>19</v>
      </c>
      <c r="B89" s="24"/>
      <c r="C89" s="25">
        <v>60000</v>
      </c>
    </row>
    <row r="90" spans="1:3" s="23" customFormat="1" x14ac:dyDescent="0.2">
      <c r="A90" s="3" t="s">
        <v>20</v>
      </c>
      <c r="B90" s="24"/>
      <c r="C90" s="25">
        <v>5000</v>
      </c>
    </row>
    <row r="91" spans="1:3" s="23" customFormat="1" x14ac:dyDescent="0.2">
      <c r="A91" s="3" t="s">
        <v>85</v>
      </c>
      <c r="B91" s="24"/>
      <c r="C91" s="25">
        <v>32000</v>
      </c>
    </row>
    <row r="92" spans="1:3" s="23" customFormat="1" ht="14.25" x14ac:dyDescent="0.2">
      <c r="A92" s="68" t="s">
        <v>48</v>
      </c>
      <c r="B92" s="69"/>
      <c r="C92" s="37"/>
    </row>
    <row r="93" spans="1:3" s="23" customFormat="1" x14ac:dyDescent="0.2">
      <c r="A93" s="70"/>
      <c r="B93" s="70"/>
      <c r="C93" s="32" t="s">
        <v>55</v>
      </c>
    </row>
    <row r="94" spans="1:3" s="23" customFormat="1" ht="13.5" x14ac:dyDescent="0.25">
      <c r="A94" s="70"/>
      <c r="B94" s="70"/>
      <c r="C94" s="29" t="s">
        <v>2</v>
      </c>
    </row>
    <row r="95" spans="1:3" s="23" customFormat="1" ht="15" x14ac:dyDescent="0.25">
      <c r="A95" s="67" t="s">
        <v>36</v>
      </c>
      <c r="B95" s="67"/>
      <c r="C95" s="15">
        <v>10000</v>
      </c>
    </row>
    <row r="96" spans="1:3" s="23" customFormat="1" ht="15" x14ac:dyDescent="0.25">
      <c r="A96" s="67" t="s">
        <v>37</v>
      </c>
      <c r="B96" s="67"/>
      <c r="C96" s="15">
        <v>4000</v>
      </c>
    </row>
    <row r="97" spans="1:6" s="23" customFormat="1" ht="15" x14ac:dyDescent="0.25">
      <c r="A97" s="67" t="s">
        <v>86</v>
      </c>
      <c r="B97" s="67"/>
      <c r="C97" s="15">
        <v>4000</v>
      </c>
    </row>
    <row r="98" spans="1:6" s="23" customFormat="1" ht="15" x14ac:dyDescent="0.25">
      <c r="A98" s="67" t="s">
        <v>49</v>
      </c>
      <c r="B98" s="67"/>
      <c r="C98" s="15">
        <v>2500</v>
      </c>
    </row>
    <row r="99" spans="1:6" s="23" customFormat="1" ht="15" x14ac:dyDescent="0.25">
      <c r="A99" s="67" t="s">
        <v>38</v>
      </c>
      <c r="B99" s="67"/>
      <c r="C99" s="15">
        <v>1200</v>
      </c>
    </row>
    <row r="100" spans="1:6" s="23" customFormat="1" ht="14.25" x14ac:dyDescent="0.2">
      <c r="A100" s="71" t="s">
        <v>0</v>
      </c>
      <c r="B100" s="71"/>
      <c r="C100" s="33">
        <f>SUM(C95:C99)</f>
        <v>21700</v>
      </c>
    </row>
    <row r="101" spans="1:6" s="23" customFormat="1" ht="15" x14ac:dyDescent="0.25">
      <c r="A101" s="7" t="s">
        <v>6</v>
      </c>
      <c r="B101" s="7"/>
      <c r="C101" s="11"/>
    </row>
    <row r="102" spans="1:6" s="23" customFormat="1" x14ac:dyDescent="0.2">
      <c r="A102" s="4" t="s">
        <v>19</v>
      </c>
      <c r="B102" s="24"/>
      <c r="C102" s="26">
        <v>2500</v>
      </c>
    </row>
    <row r="103" spans="1:6" s="1" customFormat="1" ht="16.5" customHeight="1" x14ac:dyDescent="0.25">
      <c r="A103" s="7" t="s">
        <v>21</v>
      </c>
      <c r="B103" s="7"/>
      <c r="C103" s="16">
        <v>19200</v>
      </c>
      <c r="F103" s="42"/>
    </row>
    <row r="104" spans="1:6" s="1" customFormat="1" ht="16.5" customHeight="1" x14ac:dyDescent="0.25">
      <c r="A104" s="68" t="s">
        <v>50</v>
      </c>
      <c r="B104" s="69"/>
      <c r="C104" s="37"/>
    </row>
    <row r="105" spans="1:6" s="1" customFormat="1" ht="16.5" customHeight="1" x14ac:dyDescent="0.25">
      <c r="A105" s="70"/>
      <c r="B105" s="70"/>
      <c r="C105" s="32" t="s">
        <v>55</v>
      </c>
    </row>
    <row r="106" spans="1:6" s="1" customFormat="1" ht="15" customHeight="1" x14ac:dyDescent="0.25">
      <c r="A106" s="70"/>
      <c r="B106" s="70"/>
      <c r="C106" s="29" t="s">
        <v>2</v>
      </c>
    </row>
    <row r="107" spans="1:6" s="1" customFormat="1" ht="16.5" customHeight="1" x14ac:dyDescent="0.25">
      <c r="A107" s="67" t="s">
        <v>51</v>
      </c>
      <c r="B107" s="67"/>
      <c r="C107" s="15">
        <v>70000</v>
      </c>
    </row>
    <row r="108" spans="1:6" s="1" customFormat="1" ht="16.5" customHeight="1" x14ac:dyDescent="0.25">
      <c r="A108" s="71" t="s">
        <v>0</v>
      </c>
      <c r="B108" s="71"/>
      <c r="C108" s="33">
        <v>70000</v>
      </c>
    </row>
    <row r="109" spans="1:6" s="1" customFormat="1" ht="13.5" customHeight="1" x14ac:dyDescent="0.25">
      <c r="A109" s="7" t="s">
        <v>6</v>
      </c>
      <c r="B109" s="7"/>
      <c r="C109" s="11"/>
    </row>
    <row r="110" spans="1:6" s="1" customFormat="1" ht="13.5" customHeight="1" x14ac:dyDescent="0.25">
      <c r="A110" s="4" t="s">
        <v>19</v>
      </c>
      <c r="B110" s="24"/>
      <c r="C110" s="26">
        <v>70000</v>
      </c>
    </row>
    <row r="111" spans="1:6" ht="15" x14ac:dyDescent="0.25">
      <c r="A111" s="77" t="s">
        <v>3</v>
      </c>
      <c r="B111" s="78"/>
      <c r="C111" s="36">
        <f>C40+C53+C76+C87+C100+C108</f>
        <v>721800</v>
      </c>
    </row>
    <row r="112" spans="1:6" ht="15" x14ac:dyDescent="0.2">
      <c r="A112" s="4"/>
      <c r="B112" s="4"/>
      <c r="C112" s="30"/>
    </row>
    <row r="113" spans="1:3" s="9" customFormat="1" ht="15" x14ac:dyDescent="0.25">
      <c r="A113" s="6"/>
      <c r="B113" s="6"/>
      <c r="C113" s="12"/>
    </row>
    <row r="116" spans="1:3" ht="15.75" x14ac:dyDescent="0.25">
      <c r="A116" s="54"/>
      <c r="B116" s="54"/>
      <c r="C116" s="55"/>
    </row>
    <row r="117" spans="1:3" ht="15.75" x14ac:dyDescent="0.25">
      <c r="A117" s="54"/>
      <c r="B117" s="54"/>
      <c r="C117" s="55"/>
    </row>
  </sheetData>
  <mergeCells count="53">
    <mergeCell ref="A85:B85"/>
    <mergeCell ref="A86:B86"/>
    <mergeCell ref="A22:B22"/>
    <mergeCell ref="A20:B20"/>
    <mergeCell ref="A81:B81"/>
    <mergeCell ref="A46:B46"/>
    <mergeCell ref="A24:B24"/>
    <mergeCell ref="A76:B76"/>
    <mergeCell ref="A75:B75"/>
    <mergeCell ref="A58:B59"/>
    <mergeCell ref="A64:B64"/>
    <mergeCell ref="A65:B65"/>
    <mergeCell ref="A57:B57"/>
    <mergeCell ref="A73:B73"/>
    <mergeCell ref="A74:B74"/>
    <mergeCell ref="A47:A48"/>
    <mergeCell ref="A111:B111"/>
    <mergeCell ref="A53:B53"/>
    <mergeCell ref="A62:B62"/>
    <mergeCell ref="B28:C28"/>
    <mergeCell ref="A60:B60"/>
    <mergeCell ref="A61:B61"/>
    <mergeCell ref="A63:B63"/>
    <mergeCell ref="A66:B66"/>
    <mergeCell ref="A67:B67"/>
    <mergeCell ref="A99:B99"/>
    <mergeCell ref="A100:B100"/>
    <mergeCell ref="A93:B94"/>
    <mergeCell ref="A95:B95"/>
    <mergeCell ref="A98:B98"/>
    <mergeCell ref="A92:B92"/>
    <mergeCell ref="A82:B83"/>
    <mergeCell ref="A104:B104"/>
    <mergeCell ref="A105:B106"/>
    <mergeCell ref="A107:B107"/>
    <mergeCell ref="A108:B108"/>
    <mergeCell ref="A15:C15"/>
    <mergeCell ref="A16:C16"/>
    <mergeCell ref="A17:C17"/>
    <mergeCell ref="A21:B21"/>
    <mergeCell ref="A23:B23"/>
    <mergeCell ref="A19:C19"/>
    <mergeCell ref="A25:B25"/>
    <mergeCell ref="A29:A30"/>
    <mergeCell ref="A96:B96"/>
    <mergeCell ref="A97:B97"/>
    <mergeCell ref="A87:B87"/>
    <mergeCell ref="A84:B84"/>
    <mergeCell ref="A68:B68"/>
    <mergeCell ref="A69:B69"/>
    <mergeCell ref="A71:B71"/>
    <mergeCell ref="A72:B72"/>
    <mergeCell ref="A70:B70"/>
  </mergeCells>
  <phoneticPr fontId="3" type="noConversion"/>
  <pageMargins left="0.15748031496062992" right="0.15748031496062992" top="0.82677165354330717" bottom="0.86614173228346458" header="0.51181102362204722" footer="0.51181102362204722"/>
  <pageSetup paperSize="9" scale="90" fitToWidth="0" orientation="landscape" errors="NA" r:id="rId1"/>
  <headerFooter differentFirst="1" alignWithMargins="0">
    <oddHeader>&amp;C&amp;P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218EB-2A91-4FE1-8F00-F8CFED8A5010}">
  <dimension ref="A1:H26"/>
  <sheetViews>
    <sheetView tabSelected="1" workbookViewId="0">
      <selection activeCell="A3" sqref="A3:F3"/>
    </sheetView>
  </sheetViews>
  <sheetFormatPr defaultRowHeight="12.75" x14ac:dyDescent="0.2"/>
  <cols>
    <col min="1" max="1" width="2.5703125" bestFit="1" customWidth="1"/>
    <col min="2" max="2" width="10.42578125" customWidth="1"/>
    <col min="3" max="3" width="39.140625" style="56" customWidth="1"/>
    <col min="4" max="4" width="68.28515625" style="56" customWidth="1"/>
    <col min="5" max="5" width="21.85546875" bestFit="1" customWidth="1"/>
    <col min="6" max="6" width="17.5703125" customWidth="1"/>
    <col min="7" max="7" width="26" customWidth="1"/>
  </cols>
  <sheetData>
    <row r="1" spans="1:7" x14ac:dyDescent="0.2">
      <c r="A1" s="117" t="s">
        <v>89</v>
      </c>
      <c r="B1" s="117"/>
      <c r="C1" s="117"/>
      <c r="D1" s="117"/>
      <c r="E1" s="117"/>
      <c r="F1" s="117"/>
    </row>
    <row r="2" spans="1:7" ht="15" x14ac:dyDescent="0.25">
      <c r="A2" s="6" t="s">
        <v>90</v>
      </c>
      <c r="B2" s="6"/>
      <c r="C2" s="57"/>
      <c r="D2" s="57"/>
      <c r="E2" s="6"/>
      <c r="F2" s="6"/>
      <c r="G2" s="6"/>
    </row>
    <row r="3" spans="1:7" ht="15" x14ac:dyDescent="0.25">
      <c r="A3" s="91" t="s">
        <v>91</v>
      </c>
      <c r="B3" s="91"/>
      <c r="C3" s="91"/>
      <c r="D3" s="91"/>
      <c r="E3" s="91"/>
      <c r="F3" s="91"/>
      <c r="G3" s="6"/>
    </row>
    <row r="4" spans="1:7" ht="15" x14ac:dyDescent="0.25">
      <c r="A4" s="118"/>
      <c r="B4" s="112" t="s">
        <v>92</v>
      </c>
      <c r="C4" s="121" t="s">
        <v>93</v>
      </c>
      <c r="D4" s="121" t="s">
        <v>94</v>
      </c>
      <c r="E4" s="124" t="s">
        <v>95</v>
      </c>
      <c r="F4" s="124"/>
      <c r="G4" s="112" t="s">
        <v>92</v>
      </c>
    </row>
    <row r="5" spans="1:7" ht="14.25" x14ac:dyDescent="0.2">
      <c r="A5" s="119"/>
      <c r="B5" s="113"/>
      <c r="C5" s="122"/>
      <c r="D5" s="122"/>
      <c r="E5" s="51" t="s">
        <v>96</v>
      </c>
      <c r="F5" s="51" t="s">
        <v>97</v>
      </c>
      <c r="G5" s="113"/>
    </row>
    <row r="6" spans="1:7" ht="14.25" x14ac:dyDescent="0.2">
      <c r="A6" s="120"/>
      <c r="B6" s="114"/>
      <c r="C6" s="123"/>
      <c r="D6" s="123"/>
      <c r="E6" s="115" t="s">
        <v>18</v>
      </c>
      <c r="F6" s="116"/>
      <c r="G6" s="114"/>
    </row>
    <row r="7" spans="1:7" ht="28.15" customHeight="1" x14ac:dyDescent="0.2">
      <c r="A7" s="99" t="s">
        <v>98</v>
      </c>
      <c r="B7" s="99" t="s">
        <v>99</v>
      </c>
      <c r="C7" s="101" t="s">
        <v>100</v>
      </c>
      <c r="D7" s="101" t="s">
        <v>118</v>
      </c>
      <c r="E7" s="103">
        <v>366000</v>
      </c>
      <c r="F7" s="129">
        <v>35000</v>
      </c>
      <c r="G7" s="130" t="s">
        <v>119</v>
      </c>
    </row>
    <row r="8" spans="1:7" ht="48.75" customHeight="1" thickBot="1" x14ac:dyDescent="0.25">
      <c r="A8" s="93"/>
      <c r="B8" s="93"/>
      <c r="C8" s="95"/>
      <c r="D8" s="95"/>
      <c r="E8" s="97"/>
      <c r="F8" s="105"/>
      <c r="G8" s="131"/>
    </row>
    <row r="9" spans="1:7" ht="15" customHeight="1" x14ac:dyDescent="0.2">
      <c r="A9" s="92" t="s">
        <v>101</v>
      </c>
      <c r="B9" s="107" t="s">
        <v>120</v>
      </c>
      <c r="C9" s="94" t="s">
        <v>121</v>
      </c>
      <c r="D9" s="94" t="s">
        <v>104</v>
      </c>
      <c r="E9" s="96">
        <v>15800</v>
      </c>
      <c r="F9" s="104">
        <v>9000</v>
      </c>
      <c r="G9" s="132" t="s">
        <v>119</v>
      </c>
    </row>
    <row r="10" spans="1:7" ht="15" customHeight="1" x14ac:dyDescent="0.2">
      <c r="A10" s="106"/>
      <c r="B10" s="108"/>
      <c r="C10" s="110"/>
      <c r="D10" s="110"/>
      <c r="E10" s="111"/>
      <c r="F10" s="127"/>
      <c r="G10" s="133"/>
    </row>
    <row r="11" spans="1:7" ht="15" customHeight="1" x14ac:dyDescent="0.2">
      <c r="A11" s="106"/>
      <c r="B11" s="108"/>
      <c r="C11" s="110"/>
      <c r="D11" s="110"/>
      <c r="E11" s="111"/>
      <c r="F11" s="127"/>
      <c r="G11" s="133"/>
    </row>
    <row r="12" spans="1:7" ht="13.5" thickBot="1" x14ac:dyDescent="0.25">
      <c r="A12" s="93"/>
      <c r="B12" s="109"/>
      <c r="C12" s="95"/>
      <c r="D12" s="95"/>
      <c r="E12" s="97"/>
      <c r="F12" s="105"/>
      <c r="G12" s="131"/>
    </row>
    <row r="13" spans="1:7" ht="15" customHeight="1" x14ac:dyDescent="0.2">
      <c r="A13" s="106" t="s">
        <v>102</v>
      </c>
      <c r="B13" s="106" t="s">
        <v>106</v>
      </c>
      <c r="C13" s="110" t="s">
        <v>109</v>
      </c>
      <c r="D13" s="110" t="s">
        <v>122</v>
      </c>
      <c r="E13" s="111">
        <v>151300</v>
      </c>
      <c r="F13" s="104">
        <v>35000</v>
      </c>
      <c r="G13" s="125" t="s">
        <v>119</v>
      </c>
    </row>
    <row r="14" spans="1:7" ht="33" customHeight="1" thickBot="1" x14ac:dyDescent="0.25">
      <c r="A14" s="93"/>
      <c r="B14" s="93"/>
      <c r="C14" s="95"/>
      <c r="D14" s="95"/>
      <c r="E14" s="97"/>
      <c r="F14" s="105"/>
      <c r="G14" s="126"/>
    </row>
    <row r="15" spans="1:7" ht="15" customHeight="1" x14ac:dyDescent="0.2">
      <c r="A15" s="92" t="s">
        <v>105</v>
      </c>
      <c r="B15" s="92" t="s">
        <v>108</v>
      </c>
      <c r="C15" s="94" t="s">
        <v>111</v>
      </c>
      <c r="D15" s="94" t="s">
        <v>112</v>
      </c>
      <c r="E15" s="96">
        <v>70000</v>
      </c>
      <c r="F15" s="104">
        <v>25000</v>
      </c>
      <c r="G15" s="125" t="s">
        <v>119</v>
      </c>
    </row>
    <row r="16" spans="1:7" ht="13.5" customHeight="1" thickBot="1" x14ac:dyDescent="0.25">
      <c r="A16" s="93"/>
      <c r="B16" s="93"/>
      <c r="C16" s="95"/>
      <c r="D16" s="95"/>
      <c r="E16" s="97"/>
      <c r="F16" s="105"/>
      <c r="G16" s="126"/>
    </row>
    <row r="17" spans="1:8" ht="15" customHeight="1" x14ac:dyDescent="0.2">
      <c r="A17" s="98" t="s">
        <v>107</v>
      </c>
      <c r="B17" s="98" t="s">
        <v>113</v>
      </c>
      <c r="C17" s="100" t="s">
        <v>114</v>
      </c>
      <c r="D17" s="100" t="s">
        <v>115</v>
      </c>
      <c r="E17" s="102">
        <v>97000</v>
      </c>
      <c r="F17" s="104">
        <v>25000</v>
      </c>
      <c r="G17" s="125" t="s">
        <v>119</v>
      </c>
    </row>
    <row r="18" spans="1:8" ht="31.5" customHeight="1" x14ac:dyDescent="0.2">
      <c r="A18" s="99"/>
      <c r="B18" s="99"/>
      <c r="C18" s="101"/>
      <c r="D18" s="101"/>
      <c r="E18" s="103"/>
      <c r="F18" s="127"/>
      <c r="G18" s="128"/>
    </row>
    <row r="19" spans="1:8" ht="30" x14ac:dyDescent="0.25">
      <c r="A19" s="62" t="s">
        <v>110</v>
      </c>
      <c r="B19" s="62" t="s">
        <v>103</v>
      </c>
      <c r="C19" s="60" t="s">
        <v>123</v>
      </c>
      <c r="D19" s="60" t="s">
        <v>124</v>
      </c>
      <c r="E19" s="64">
        <v>21700</v>
      </c>
      <c r="F19" s="63">
        <v>10000</v>
      </c>
      <c r="G19" s="62" t="s">
        <v>119</v>
      </c>
    </row>
    <row r="20" spans="1:8" ht="15" x14ac:dyDescent="0.25">
      <c r="A20" s="6"/>
      <c r="B20" s="6"/>
      <c r="C20" s="57"/>
      <c r="D20" s="57"/>
      <c r="E20" s="61">
        <f>SUM(E7:E19)</f>
        <v>721800</v>
      </c>
      <c r="F20" s="61">
        <f>SUM(F7:F19)</f>
        <v>139000</v>
      </c>
      <c r="G20" s="6"/>
    </row>
    <row r="21" spans="1:8" ht="15" x14ac:dyDescent="0.25">
      <c r="A21" s="89" t="s">
        <v>116</v>
      </c>
      <c r="B21" s="89"/>
      <c r="C21" s="89"/>
      <c r="D21" s="89"/>
      <c r="E21" s="89"/>
      <c r="F21" s="89"/>
      <c r="G21" s="1"/>
      <c r="H21" s="2"/>
    </row>
    <row r="22" spans="1:8" ht="15" x14ac:dyDescent="0.25">
      <c r="A22" s="6" t="s">
        <v>117</v>
      </c>
      <c r="B22" s="6"/>
      <c r="C22" s="57"/>
      <c r="D22" s="1"/>
      <c r="E22" s="9"/>
      <c r="F22" s="9"/>
      <c r="G22" s="9"/>
      <c r="H22" s="9"/>
    </row>
    <row r="23" spans="1:8" ht="15" x14ac:dyDescent="0.25">
      <c r="A23" s="1"/>
      <c r="B23" s="1"/>
      <c r="C23" s="58"/>
      <c r="D23" s="1"/>
      <c r="E23" s="90" t="s">
        <v>125</v>
      </c>
      <c r="F23" s="90"/>
      <c r="G23" s="59"/>
      <c r="H23" s="59"/>
    </row>
    <row r="24" spans="1:8" ht="15" x14ac:dyDescent="0.25">
      <c r="A24" s="1"/>
      <c r="B24" s="1"/>
      <c r="C24" s="57"/>
      <c r="D24" s="1"/>
      <c r="E24" s="91" t="s">
        <v>52</v>
      </c>
      <c r="F24" s="91"/>
      <c r="G24" s="6"/>
      <c r="H24" s="6"/>
    </row>
    <row r="25" spans="1:8" ht="15" x14ac:dyDescent="0.25">
      <c r="A25" s="6"/>
      <c r="B25" s="6"/>
      <c r="C25" s="57"/>
      <c r="D25" s="57"/>
      <c r="E25" s="65"/>
      <c r="F25" s="65"/>
      <c r="G25" s="6"/>
    </row>
    <row r="26" spans="1:8" x14ac:dyDescent="0.2">
      <c r="E26" s="66"/>
      <c r="F26" s="66"/>
    </row>
  </sheetData>
  <mergeCells count="47">
    <mergeCell ref="G15:G16"/>
    <mergeCell ref="F17:F18"/>
    <mergeCell ref="G17:G18"/>
    <mergeCell ref="F7:F8"/>
    <mergeCell ref="G7:G8"/>
    <mergeCell ref="F9:F12"/>
    <mergeCell ref="G9:G12"/>
    <mergeCell ref="F13:F14"/>
    <mergeCell ref="G13:G14"/>
    <mergeCell ref="G4:G6"/>
    <mergeCell ref="E6:F6"/>
    <mergeCell ref="A1:F1"/>
    <mergeCell ref="A3:F3"/>
    <mergeCell ref="A4:A6"/>
    <mergeCell ref="B4:B6"/>
    <mergeCell ref="C4:C6"/>
    <mergeCell ref="D4:D6"/>
    <mergeCell ref="E4:F4"/>
    <mergeCell ref="D7:D8"/>
    <mergeCell ref="E7:E8"/>
    <mergeCell ref="C13:C14"/>
    <mergeCell ref="D13:D14"/>
    <mergeCell ref="E13:E14"/>
    <mergeCell ref="D9:D12"/>
    <mergeCell ref="E9:E12"/>
    <mergeCell ref="A13:A14"/>
    <mergeCell ref="B13:B14"/>
    <mergeCell ref="A7:A8"/>
    <mergeCell ref="B7:B8"/>
    <mergeCell ref="C7:C8"/>
    <mergeCell ref="A9:A12"/>
    <mergeCell ref="B9:B12"/>
    <mergeCell ref="C9:C12"/>
    <mergeCell ref="A21:F21"/>
    <mergeCell ref="E23:F23"/>
    <mergeCell ref="E24:F24"/>
    <mergeCell ref="A15:A16"/>
    <mergeCell ref="B15:B16"/>
    <mergeCell ref="C15:C16"/>
    <mergeCell ref="D15:D16"/>
    <mergeCell ref="E15:E16"/>
    <mergeCell ref="A17:A18"/>
    <mergeCell ref="B17:B18"/>
    <mergeCell ref="C17:C18"/>
    <mergeCell ref="D17:D18"/>
    <mergeCell ref="E17:E18"/>
    <mergeCell ref="F15:F16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Plan 2026.</vt:lpstr>
      <vt:lpstr>Vlastiti pogon troškovi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nbrezak</dc:creator>
  <cp:lastModifiedBy>Gordana</cp:lastModifiedBy>
  <cp:lastPrinted>2025-12-02T05:49:14Z</cp:lastPrinted>
  <dcterms:created xsi:type="dcterms:W3CDTF">2010-12-14T07:49:52Z</dcterms:created>
  <dcterms:modified xsi:type="dcterms:W3CDTF">2025-12-11T13:30:30Z</dcterms:modified>
</cp:coreProperties>
</file>